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525" windowHeight="6510" activeTab="1"/>
  </bookViews>
  <sheets>
    <sheet name="Coulomb + and +" sheetId="1" r:id="rId1"/>
    <sheet name="Coulomb + and -" sheetId="2" r:id="rId2"/>
    <sheet name="Sheet2" sheetId="3" r:id="rId3"/>
    <sheet name="Sheet3" sheetId="4" r:id="rId4"/>
    <sheet name="Sheet4" sheetId="5" r:id="rId5"/>
  </sheets>
  <definedNames>
    <definedName name="_xlnm.Print_Area" localSheetId="1">'Coulomb + and -'!$A$1:$P$31</definedName>
  </definedNames>
  <calcPr fullCalcOnLoad="1"/>
</workbook>
</file>

<file path=xl/comments1.xml><?xml version="1.0" encoding="utf-8"?>
<comments xmlns="http://schemas.openxmlformats.org/spreadsheetml/2006/main">
  <authors>
    <author>spm</author>
  </authors>
  <commentList>
    <comment ref="B5" authorId="0">
      <text>
        <r>
          <rPr>
            <b/>
            <sz val="8"/>
            <rFont val="Tahoma"/>
            <family val="0"/>
          </rPr>
          <t>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&lt;  0.02  unstable equilibrium
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&gt;&gt;  0.02 stable equilibrium</t>
        </r>
      </text>
    </comment>
    <comment ref="B27" authorId="0">
      <text>
        <r>
          <rPr>
            <b/>
            <sz val="8"/>
            <rFont val="Tahoma"/>
            <family val="0"/>
          </rPr>
          <t>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&lt;  0.02  unstable equilibrium
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&gt;&gt;  0.02 stable equilibrium</t>
        </r>
      </text>
    </comment>
  </commentList>
</comments>
</file>

<file path=xl/comments2.xml><?xml version="1.0" encoding="utf-8"?>
<comments xmlns="http://schemas.openxmlformats.org/spreadsheetml/2006/main">
  <authors>
    <author>spm</author>
  </authors>
  <commentList>
    <comment ref="B5" authorId="0">
      <text>
        <r>
          <rPr>
            <b/>
            <sz val="8"/>
            <rFont val="Tahoma"/>
            <family val="0"/>
          </rPr>
          <t>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&lt;  0.02  unstable equilibrium
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&gt;&gt;  0.02 stable equilibrium</t>
        </r>
      </text>
    </comment>
    <comment ref="B27" authorId="0">
      <text>
        <r>
          <rPr>
            <b/>
            <sz val="8"/>
            <rFont val="Tahoma"/>
            <family val="0"/>
          </rPr>
          <t>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&lt;  0.02  unstable equilibrium
k</t>
        </r>
        <r>
          <rPr>
            <b/>
            <vertAlign val="subscript"/>
            <sz val="8"/>
            <rFont val="Tahoma"/>
            <family val="2"/>
          </rPr>
          <t>s</t>
        </r>
        <r>
          <rPr>
            <b/>
            <sz val="8"/>
            <rFont val="Tahoma"/>
            <family val="0"/>
          </rPr>
          <t xml:space="preserve">  &gt;&gt;  0.02 stable equilibrium</t>
        </r>
      </text>
    </comment>
  </commentList>
</comments>
</file>

<file path=xl/sharedStrings.xml><?xml version="1.0" encoding="utf-8"?>
<sst xmlns="http://schemas.openxmlformats.org/spreadsheetml/2006/main" count="32" uniqueCount="9">
  <si>
    <t>r</t>
  </si>
  <si>
    <t>Fc</t>
  </si>
  <si>
    <t>Fs</t>
  </si>
  <si>
    <t>esu</t>
  </si>
  <si>
    <t>Net Force</t>
  </si>
  <si>
    <r>
      <t>q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</si>
  <si>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q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</si>
  <si>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</t>
    </r>
  </si>
  <si>
    <t>Equilibrium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</si>
</sst>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Tahoma"/>
      <family val="0"/>
    </font>
    <font>
      <b/>
      <vertAlign val="sub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b/>
      <sz val="11"/>
      <color indexed="9"/>
      <name val="Arial"/>
      <family val="0"/>
    </font>
    <font>
      <b/>
      <sz val="12"/>
      <color indexed="9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Experiment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55"/>
          <c:w val="0.968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v>Coulomb Force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'Coulomb + and +'!$A$9:$A$22</c:f>
              <c:numCache/>
            </c:numRef>
          </c:xVal>
          <c:yVal>
            <c:numRef>
              <c:f>'Coulomb + and +'!$B$9:$B$22</c:f>
              <c:numCache/>
            </c:numRef>
          </c:yVal>
          <c:smooth val="1"/>
        </c:ser>
        <c:ser>
          <c:idx val="1"/>
          <c:order val="1"/>
          <c:tx>
            <c:v>Spring Force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'Coulomb + and +'!$A$11:$A$20</c:f>
              <c:numCache/>
            </c:numRef>
          </c:xVal>
          <c:yVal>
            <c:numRef>
              <c:f>'Coulomb + and +'!$C$11:$C$20</c:f>
              <c:numCache/>
            </c:numRef>
          </c:yVal>
          <c:smooth val="1"/>
        </c:ser>
        <c:ser>
          <c:idx val="2"/>
          <c:order val="2"/>
          <c:tx>
            <c:v>Net Force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'Coulomb + and +'!$A$11:$A$20</c:f>
              <c:numCache/>
            </c:numRef>
          </c:xVal>
          <c:yVal>
            <c:numRef>
              <c:f>'Coulomb + and +'!$D$11:$D$20</c:f>
              <c:numCache/>
            </c:numRef>
          </c:yVal>
          <c:smooth val="1"/>
        </c:ser>
        <c:axId val="17453571"/>
        <c:axId val="22864412"/>
      </c:scatterChart>
      <c:valAx>
        <c:axId val="174535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Separation (Arb. Units)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At val="-0.2"/>
        <c:crossBetween val="midCat"/>
        <c:dispUnits/>
        <c:majorUnit val="1"/>
        <c:minorUnit val="0.5"/>
      </c:valAx>
      <c:valAx>
        <c:axId val="22864412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(Arb. Units)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11"/>
          <c:w val="0.20675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Experiment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975"/>
          <c:w val="0.9685"/>
          <c:h val="0.86775"/>
        </c:manualLayout>
      </c:layout>
      <c:scatterChart>
        <c:scatterStyle val="smoothMarker"/>
        <c:varyColors val="0"/>
        <c:ser>
          <c:idx val="0"/>
          <c:order val="0"/>
          <c:tx>
            <c:v>Coulomb Force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'Coulomb + and +'!$A$31:$A$44</c:f>
              <c:numCache/>
            </c:numRef>
          </c:xVal>
          <c:yVal>
            <c:numRef>
              <c:f>'Coulomb + and +'!$B$31:$B$44</c:f>
              <c:numCache/>
            </c:numRef>
          </c:yVal>
          <c:smooth val="1"/>
        </c:ser>
        <c:ser>
          <c:idx val="1"/>
          <c:order val="1"/>
          <c:tx>
            <c:v>Spring Force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'Coulomb + and +'!$A$33:$A$42</c:f>
              <c:numCache/>
            </c:numRef>
          </c:xVal>
          <c:yVal>
            <c:numRef>
              <c:f>'Coulomb + and +'!$C$33:$C$42</c:f>
              <c:numCache/>
            </c:numRef>
          </c:yVal>
          <c:smooth val="1"/>
        </c:ser>
        <c:ser>
          <c:idx val="2"/>
          <c:order val="2"/>
          <c:tx>
            <c:v>Net Force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'Coulomb + and +'!$A$33:$A$42</c:f>
              <c:numCache/>
            </c:numRef>
          </c:xVal>
          <c:yVal>
            <c:numRef>
              <c:f>'Coulomb + and +'!$D$33:$D$42</c:f>
              <c:numCache/>
            </c:numRef>
          </c:yVal>
          <c:smooth val="1"/>
        </c:ser>
        <c:axId val="4453117"/>
        <c:axId val="40078054"/>
      </c:scatterChart>
      <c:valAx>
        <c:axId val="44531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Separation (Arb. Units)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-0.2"/>
        <c:crossBetween val="midCat"/>
        <c:dispUnits/>
        <c:majorUnit val="1"/>
        <c:minorUnit val="0.5"/>
      </c:valAx>
      <c:valAx>
        <c:axId val="40078054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(Arb. Units)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1275"/>
          <c:w val="0.206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Experiment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955"/>
          <c:w val="0.968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v>Coulomb Force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'Coulomb + and -'!$A$9:$A$22</c:f>
              <c:numCache/>
            </c:numRef>
          </c:xVal>
          <c:yVal>
            <c:numRef>
              <c:f>'Coulomb + and -'!$B$9:$B$22</c:f>
              <c:numCache/>
            </c:numRef>
          </c:yVal>
          <c:smooth val="1"/>
        </c:ser>
        <c:ser>
          <c:idx val="1"/>
          <c:order val="1"/>
          <c:tx>
            <c:v>Spring Force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'Coulomb + and -'!$A$11:$A$20</c:f>
              <c:numCache/>
            </c:numRef>
          </c:xVal>
          <c:yVal>
            <c:numRef>
              <c:f>'Coulomb + and -'!$C$11:$C$20</c:f>
              <c:numCache/>
            </c:numRef>
          </c:yVal>
          <c:smooth val="1"/>
        </c:ser>
        <c:ser>
          <c:idx val="2"/>
          <c:order val="2"/>
          <c:tx>
            <c:v>Net Force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'Coulomb + and -'!$A$11:$A$20</c:f>
              <c:numCache/>
            </c:numRef>
          </c:xVal>
          <c:yVal>
            <c:numRef>
              <c:f>'Coulomb + and -'!$D$11:$D$20</c:f>
              <c:numCache/>
            </c:numRef>
          </c:yVal>
          <c:smooth val="1"/>
        </c:ser>
        <c:axId val="25158167"/>
        <c:axId val="25096912"/>
      </c:scatterChart>
      <c:valAx>
        <c:axId val="2515816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Separation (Arb. Units)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-0.2"/>
        <c:crossBetween val="midCat"/>
        <c:dispUnits/>
        <c:majorUnit val="1"/>
        <c:minorUnit val="0.5"/>
      </c:valAx>
      <c:valAx>
        <c:axId val="25096912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(Arb. Units)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11"/>
          <c:w val="0.20675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Experiment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8975"/>
          <c:w val="0.9685"/>
          <c:h val="0.86775"/>
        </c:manualLayout>
      </c:layout>
      <c:scatterChart>
        <c:scatterStyle val="smoothMarker"/>
        <c:varyColors val="0"/>
        <c:ser>
          <c:idx val="0"/>
          <c:order val="0"/>
          <c:tx>
            <c:v>Coulomb Force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'Coulomb + and -'!$A$31:$A$44</c:f>
              <c:numCache/>
            </c:numRef>
          </c:xVal>
          <c:yVal>
            <c:numRef>
              <c:f>'Coulomb + and -'!$B$31:$B$44</c:f>
              <c:numCache/>
            </c:numRef>
          </c:yVal>
          <c:smooth val="1"/>
        </c:ser>
        <c:ser>
          <c:idx val="1"/>
          <c:order val="1"/>
          <c:tx>
            <c:v>Spring Force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'Coulomb + and -'!$A$33:$A$42</c:f>
              <c:numCache/>
            </c:numRef>
          </c:xVal>
          <c:yVal>
            <c:numRef>
              <c:f>'Coulomb + and -'!$C$33:$C$42</c:f>
              <c:numCache/>
            </c:numRef>
          </c:yVal>
          <c:smooth val="1"/>
        </c:ser>
        <c:ser>
          <c:idx val="2"/>
          <c:order val="2"/>
          <c:tx>
            <c:v>Net Force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'Coulomb + and -'!$A$33:$A$42</c:f>
              <c:numCache/>
            </c:numRef>
          </c:xVal>
          <c:yVal>
            <c:numRef>
              <c:f>'Coulomb + and -'!$D$33:$D$42</c:f>
              <c:numCache/>
            </c:numRef>
          </c:yVal>
          <c:smooth val="1"/>
        </c:ser>
        <c:axId val="24545617"/>
        <c:axId val="19583962"/>
      </c:scatterChart>
      <c:valAx>
        <c:axId val="2454561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Separation (Arb. Units)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-0.2"/>
        <c:crossBetween val="midCat"/>
        <c:dispUnits/>
        <c:majorUnit val="1"/>
        <c:minorUnit val="0.5"/>
      </c:valAx>
      <c:valAx>
        <c:axId val="19583962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Force (Arb. Units)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11275"/>
          <c:w val="0.206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66675</xdr:rowOff>
    </xdr:from>
    <xdr:to>
      <xdr:col>15</xdr:col>
      <xdr:colOff>209550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676525" y="66675"/>
        <a:ext cx="5934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0</xdr:rowOff>
    </xdr:from>
    <xdr:to>
      <xdr:col>9</xdr:col>
      <xdr:colOff>266700</xdr:colOff>
      <xdr:row>29</xdr:row>
      <xdr:rowOff>9525</xdr:rowOff>
    </xdr:to>
    <xdr:sp>
      <xdr:nvSpPr>
        <xdr:cNvPr id="2" name="AutoShape 2"/>
        <xdr:cNvSpPr>
          <a:spLocks noChangeAspect="1"/>
        </xdr:cNvSpPr>
      </xdr:nvSpPr>
      <xdr:spPr>
        <a:xfrm>
          <a:off x="2933700" y="4343400"/>
          <a:ext cx="2076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76200</xdr:rowOff>
    </xdr:from>
    <xdr:to>
      <xdr:col>6</xdr:col>
      <xdr:colOff>428625</xdr:colOff>
      <xdr:row>19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3152775" y="3276600"/>
          <a:ext cx="190500" cy="200025"/>
          <a:chOff x="330" y="436"/>
          <a:chExt cx="20" cy="21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330" y="437"/>
            <a:ext cx="20" cy="20"/>
            <a:chOff x="400" y="430"/>
            <a:chExt cx="20" cy="20"/>
          </a:xfrm>
          <a:solidFill>
            <a:srgbClr val="FFFFFF"/>
          </a:solidFill>
        </xdr:grpSpPr>
        <xdr:sp>
          <xdr:nvSpPr>
            <xdr:cNvPr id="5" name="Oval 5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solidFill>
              <a:srgbClr val="FF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7"/>
          <xdr:cNvSpPr>
            <a:spLocks/>
          </xdr:cNvSpPr>
        </xdr:nvSpPr>
        <xdr:spPr>
          <a:xfrm>
            <a:off x="335" y="436"/>
            <a:ext cx="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+</a:t>
            </a:r>
          </a:p>
        </xdr:txBody>
      </xdr:sp>
    </xdr:grpSp>
    <xdr:clientData/>
  </xdr:twoCellAnchor>
  <xdr:twoCellAnchor>
    <xdr:from>
      <xdr:col>9</xdr:col>
      <xdr:colOff>85725</xdr:colOff>
      <xdr:row>16</xdr:row>
      <xdr:rowOff>28575</xdr:rowOff>
    </xdr:from>
    <xdr:to>
      <xdr:col>12</xdr:col>
      <xdr:colOff>285750</xdr:colOff>
      <xdr:row>19</xdr:row>
      <xdr:rowOff>133350</xdr:rowOff>
    </xdr:to>
    <xdr:grpSp>
      <xdr:nvGrpSpPr>
        <xdr:cNvPr id="8" name="Group 55"/>
        <xdr:cNvGrpSpPr>
          <a:grpSpLocks/>
        </xdr:cNvGrpSpPr>
      </xdr:nvGrpSpPr>
      <xdr:grpSpPr>
        <a:xfrm>
          <a:off x="4829175" y="2905125"/>
          <a:ext cx="2028825" cy="590550"/>
          <a:chOff x="507" y="299"/>
          <a:chExt cx="213" cy="62"/>
        </a:xfrm>
        <a:solidFill>
          <a:srgbClr val="FFFFFF"/>
        </a:solidFill>
      </xdr:grpSpPr>
      <xdr:grpSp>
        <xdr:nvGrpSpPr>
          <xdr:cNvPr id="9" name="Group 54"/>
          <xdr:cNvGrpSpPr>
            <a:grpSpLocks/>
          </xdr:cNvGrpSpPr>
        </xdr:nvGrpSpPr>
        <xdr:grpSpPr>
          <a:xfrm>
            <a:off x="605" y="338"/>
            <a:ext cx="20" cy="23"/>
            <a:chOff x="605" y="338"/>
            <a:chExt cx="20" cy="23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05" y="33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11" name="Oval 11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Oval 12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" name="Rectangle 13"/>
            <xdr:cNvSpPr>
              <a:spLocks/>
            </xdr:cNvSpPr>
          </xdr:nvSpPr>
          <xdr:spPr>
            <a:xfrm>
              <a:off x="613" y="341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613" y="341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grpSp>
          <xdr:nvGrpSpPr>
            <xdr:cNvPr id="15" name="Group 15"/>
            <xdr:cNvGrpSpPr>
              <a:grpSpLocks/>
            </xdr:cNvGrpSpPr>
          </xdr:nvGrpSpPr>
          <xdr:grpSpPr>
            <a:xfrm>
              <a:off x="605" y="33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16" name="Oval 16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Oval 17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" name="Rectangle 18"/>
            <xdr:cNvSpPr>
              <a:spLocks/>
            </xdr:cNvSpPr>
          </xdr:nvSpPr>
          <xdr:spPr>
            <a:xfrm>
              <a:off x="612" y="338"/>
              <a:ext cx="9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+</a:t>
              </a:r>
            </a:p>
          </xdr:txBody>
        </xdr:sp>
      </xdr:grpSp>
      <xdr:sp>
        <xdr:nvSpPr>
          <xdr:cNvPr id="19" name="Rectangle 19"/>
          <xdr:cNvSpPr>
            <a:spLocks/>
          </xdr:cNvSpPr>
        </xdr:nvSpPr>
        <xdr:spPr>
          <a:xfrm>
            <a:off x="507" y="299"/>
            <a:ext cx="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Force</a:t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50" y="299"/>
            <a:ext cx="7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Force</a:t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514" y="321"/>
            <a:ext cx="204" cy="0"/>
            <a:chOff x="522" y="469"/>
            <a:chExt cx="204" cy="0"/>
          </a:xfrm>
          <a:solidFill>
            <a:srgbClr val="FFFFFF"/>
          </a:solidFill>
        </xdr:grpSpPr>
        <xdr:sp>
          <xdr:nvSpPr>
            <xdr:cNvPr id="22" name="Line 22"/>
            <xdr:cNvSpPr>
              <a:spLocks/>
            </xdr:cNvSpPr>
          </xdr:nvSpPr>
          <xdr:spPr>
            <a:xfrm flipV="1">
              <a:off x="624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oval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V="1">
              <a:off x="522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triangl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361950</xdr:colOff>
      <xdr:row>22</xdr:row>
      <xdr:rowOff>66675</xdr:rowOff>
    </xdr:from>
    <xdr:to>
      <xdr:col>15</xdr:col>
      <xdr:colOff>200025</xdr:colOff>
      <xdr:row>45</xdr:row>
      <xdr:rowOff>114300</xdr:rowOff>
    </xdr:to>
    <xdr:graphicFrame>
      <xdr:nvGraphicFramePr>
        <xdr:cNvPr id="24" name="Chart 24"/>
        <xdr:cNvGraphicFramePr/>
      </xdr:nvGraphicFramePr>
      <xdr:xfrm>
        <a:off x="2667000" y="3924300"/>
        <a:ext cx="5934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41</xdr:row>
      <xdr:rowOff>142875</xdr:rowOff>
    </xdr:from>
    <xdr:to>
      <xdr:col>6</xdr:col>
      <xdr:colOff>419100</xdr:colOff>
      <xdr:row>43</xdr:row>
      <xdr:rowOff>19050</xdr:rowOff>
    </xdr:to>
    <xdr:grpSp>
      <xdr:nvGrpSpPr>
        <xdr:cNvPr id="25" name="Group 25"/>
        <xdr:cNvGrpSpPr>
          <a:grpSpLocks/>
        </xdr:cNvGrpSpPr>
      </xdr:nvGrpSpPr>
      <xdr:grpSpPr>
        <a:xfrm>
          <a:off x="3143250" y="7286625"/>
          <a:ext cx="190500" cy="200025"/>
          <a:chOff x="330" y="436"/>
          <a:chExt cx="20" cy="21"/>
        </a:xfrm>
        <a:solidFill>
          <a:srgbClr val="FFFFFF"/>
        </a:solidFill>
      </xdr:grpSpPr>
      <xdr:grpSp>
        <xdr:nvGrpSpPr>
          <xdr:cNvPr id="26" name="Group 26"/>
          <xdr:cNvGrpSpPr>
            <a:grpSpLocks/>
          </xdr:cNvGrpSpPr>
        </xdr:nvGrpSpPr>
        <xdr:grpSpPr>
          <a:xfrm>
            <a:off x="330" y="437"/>
            <a:ext cx="20" cy="20"/>
            <a:chOff x="400" y="430"/>
            <a:chExt cx="20" cy="20"/>
          </a:xfrm>
          <a:solidFill>
            <a:srgbClr val="FFFFFF"/>
          </a:solidFill>
        </xdr:grpSpPr>
        <xdr:sp>
          <xdr:nvSpPr>
            <xdr:cNvPr id="27" name="Oval 27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solidFill>
              <a:srgbClr val="FF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28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Rectangle 29"/>
          <xdr:cNvSpPr>
            <a:spLocks/>
          </xdr:cNvSpPr>
        </xdr:nvSpPr>
        <xdr:spPr>
          <a:xfrm>
            <a:off x="335" y="436"/>
            <a:ext cx="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+</a:t>
            </a:r>
          </a:p>
        </xdr:txBody>
      </xdr:sp>
    </xdr:grpSp>
    <xdr:clientData/>
  </xdr:twoCellAnchor>
  <xdr:twoCellAnchor>
    <xdr:from>
      <xdr:col>9</xdr:col>
      <xdr:colOff>76200</xdr:colOff>
      <xdr:row>39</xdr:row>
      <xdr:rowOff>85725</xdr:rowOff>
    </xdr:from>
    <xdr:to>
      <xdr:col>12</xdr:col>
      <xdr:colOff>257175</xdr:colOff>
      <xdr:row>43</xdr:row>
      <xdr:rowOff>28575</xdr:rowOff>
    </xdr:to>
    <xdr:grpSp>
      <xdr:nvGrpSpPr>
        <xdr:cNvPr id="30" name="Group 53"/>
        <xdr:cNvGrpSpPr>
          <a:grpSpLocks/>
        </xdr:cNvGrpSpPr>
      </xdr:nvGrpSpPr>
      <xdr:grpSpPr>
        <a:xfrm>
          <a:off x="4819650" y="6905625"/>
          <a:ext cx="2009775" cy="590550"/>
          <a:chOff x="506" y="717"/>
          <a:chExt cx="211" cy="62"/>
        </a:xfrm>
        <a:solidFill>
          <a:srgbClr val="FFFFFF"/>
        </a:solidFill>
      </xdr:grpSpPr>
      <xdr:grpSp>
        <xdr:nvGrpSpPr>
          <xdr:cNvPr id="31" name="Group 31"/>
          <xdr:cNvGrpSpPr>
            <a:grpSpLocks/>
          </xdr:cNvGrpSpPr>
        </xdr:nvGrpSpPr>
        <xdr:grpSpPr>
          <a:xfrm>
            <a:off x="605" y="757"/>
            <a:ext cx="20" cy="22"/>
            <a:chOff x="607" y="428"/>
            <a:chExt cx="20" cy="22"/>
          </a:xfrm>
          <a:solidFill>
            <a:srgbClr val="FFFFFF"/>
          </a:solidFill>
        </xdr:grpSpPr>
        <xdr:grpSp>
          <xdr:nvGrpSpPr>
            <xdr:cNvPr id="32" name="Group 32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33" name="Oval 33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Oval 34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Rectangle 35"/>
            <xdr:cNvSpPr>
              <a:spLocks/>
            </xdr:cNvSpPr>
          </xdr:nvSpPr>
          <xdr:spPr>
            <a:xfrm>
              <a:off x="615" y="430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sp>
          <xdr:nvSpPr>
            <xdr:cNvPr id="36" name="Rectangle 36"/>
            <xdr:cNvSpPr>
              <a:spLocks/>
            </xdr:cNvSpPr>
          </xdr:nvSpPr>
          <xdr:spPr>
            <a:xfrm>
              <a:off x="615" y="430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grpSp>
          <xdr:nvGrpSpPr>
            <xdr:cNvPr id="37" name="Group 37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38" name="Oval 38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Oval 39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" name="Rectangle 40"/>
            <xdr:cNvSpPr>
              <a:spLocks/>
            </xdr:cNvSpPr>
          </xdr:nvSpPr>
          <xdr:spPr>
            <a:xfrm>
              <a:off x="613" y="428"/>
              <a:ext cx="9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+</a:t>
              </a:r>
            </a:p>
          </xdr:txBody>
        </xdr:sp>
      </xdr:grpSp>
      <xdr:sp>
        <xdr:nvSpPr>
          <xdr:cNvPr id="41" name="Rectangle 41"/>
          <xdr:cNvSpPr>
            <a:spLocks/>
          </xdr:cNvSpPr>
        </xdr:nvSpPr>
        <xdr:spPr>
          <a:xfrm>
            <a:off x="506" y="717"/>
            <a:ext cx="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Force</a:t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647" y="717"/>
            <a:ext cx="7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Force</a:t>
            </a:r>
          </a:p>
        </xdr:txBody>
      </xdr:sp>
      <xdr:grpSp>
        <xdr:nvGrpSpPr>
          <xdr:cNvPr id="43" name="Group 43"/>
          <xdr:cNvGrpSpPr>
            <a:grpSpLocks/>
          </xdr:cNvGrpSpPr>
        </xdr:nvGrpSpPr>
        <xdr:grpSpPr>
          <a:xfrm>
            <a:off x="513" y="740"/>
            <a:ext cx="204" cy="0"/>
            <a:chOff x="522" y="469"/>
            <a:chExt cx="204" cy="0"/>
          </a:xfrm>
          <a:solidFill>
            <a:srgbClr val="FFFFFF"/>
          </a:solidFill>
        </xdr:grpSpPr>
        <xdr:sp>
          <xdr:nvSpPr>
            <xdr:cNvPr id="44" name="Line 44"/>
            <xdr:cNvSpPr>
              <a:spLocks/>
            </xdr:cNvSpPr>
          </xdr:nvSpPr>
          <xdr:spPr>
            <a:xfrm flipV="1">
              <a:off x="624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oval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 flipV="1">
              <a:off x="522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triangl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581025</xdr:colOff>
      <xdr:row>37</xdr:row>
      <xdr:rowOff>66675</xdr:rowOff>
    </xdr:from>
    <xdr:to>
      <xdr:col>11</xdr:col>
      <xdr:colOff>419100</xdr:colOff>
      <xdr:row>37</xdr:row>
      <xdr:rowOff>66675</xdr:rowOff>
    </xdr:to>
    <xdr:grpSp>
      <xdr:nvGrpSpPr>
        <xdr:cNvPr id="46" name="Group 46"/>
        <xdr:cNvGrpSpPr>
          <a:grpSpLocks/>
        </xdr:cNvGrpSpPr>
      </xdr:nvGrpSpPr>
      <xdr:grpSpPr>
        <a:xfrm>
          <a:off x="5324475" y="6562725"/>
          <a:ext cx="1057275" cy="0"/>
          <a:chOff x="5324475" y="6486525"/>
          <a:chExt cx="1057275" cy="0"/>
        </a:xfrm>
        <a:solidFill>
          <a:srgbClr val="FFFFFF"/>
        </a:solidFill>
      </xdr:grpSpPr>
      <xdr:sp>
        <xdr:nvSpPr>
          <xdr:cNvPr id="47" name="Line 47"/>
          <xdr:cNvSpPr>
            <a:spLocks/>
          </xdr:cNvSpPr>
        </xdr:nvSpPr>
        <xdr:spPr>
          <a:xfrm>
            <a:off x="5324475" y="6486525"/>
            <a:ext cx="0" cy="0"/>
          </a:xfrm>
          <a:prstGeom prst="line">
            <a:avLst/>
          </a:prstGeom>
          <a:noFill/>
          <a:ln w="1587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 flipH="1">
            <a:off x="5324475" y="6486525"/>
            <a:ext cx="0" cy="0"/>
          </a:xfrm>
          <a:prstGeom prst="line">
            <a:avLst/>
          </a:prstGeom>
          <a:noFill/>
          <a:ln w="1587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590550</xdr:colOff>
      <xdr:row>14</xdr:row>
      <xdr:rowOff>76200</xdr:rowOff>
    </xdr:from>
    <xdr:to>
      <xdr:col>10</xdr:col>
      <xdr:colOff>438150</xdr:colOff>
      <xdr:row>14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5334000" y="2628900"/>
          <a:ext cx="4572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14</xdr:row>
      <xdr:rowOff>76200</xdr:rowOff>
    </xdr:from>
    <xdr:to>
      <xdr:col>11</xdr:col>
      <xdr:colOff>428625</xdr:colOff>
      <xdr:row>14</xdr:row>
      <xdr:rowOff>76200</xdr:rowOff>
    </xdr:to>
    <xdr:sp>
      <xdr:nvSpPr>
        <xdr:cNvPr id="50" name="Line 50"/>
        <xdr:cNvSpPr>
          <a:spLocks/>
        </xdr:cNvSpPr>
      </xdr:nvSpPr>
      <xdr:spPr>
        <a:xfrm flipH="1">
          <a:off x="5934075" y="2628900"/>
          <a:ext cx="4572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66675</xdr:rowOff>
    </xdr:from>
    <xdr:to>
      <xdr:col>15</xdr:col>
      <xdr:colOff>209550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2676525" y="66675"/>
        <a:ext cx="59340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0</xdr:rowOff>
    </xdr:from>
    <xdr:to>
      <xdr:col>9</xdr:col>
      <xdr:colOff>266700</xdr:colOff>
      <xdr:row>29</xdr:row>
      <xdr:rowOff>9525</xdr:rowOff>
    </xdr:to>
    <xdr:sp>
      <xdr:nvSpPr>
        <xdr:cNvPr id="2" name="AutoShape 4"/>
        <xdr:cNvSpPr>
          <a:spLocks noChangeAspect="1"/>
        </xdr:cNvSpPr>
      </xdr:nvSpPr>
      <xdr:spPr>
        <a:xfrm>
          <a:off x="2933700" y="4343400"/>
          <a:ext cx="2076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76200</xdr:rowOff>
    </xdr:from>
    <xdr:to>
      <xdr:col>6</xdr:col>
      <xdr:colOff>428625</xdr:colOff>
      <xdr:row>19</xdr:row>
      <xdr:rowOff>114300</xdr:rowOff>
    </xdr:to>
    <xdr:grpSp>
      <xdr:nvGrpSpPr>
        <xdr:cNvPr id="3" name="Group 48"/>
        <xdr:cNvGrpSpPr>
          <a:grpSpLocks/>
        </xdr:cNvGrpSpPr>
      </xdr:nvGrpSpPr>
      <xdr:grpSpPr>
        <a:xfrm>
          <a:off x="3152775" y="3276600"/>
          <a:ext cx="190500" cy="200025"/>
          <a:chOff x="330" y="436"/>
          <a:chExt cx="20" cy="21"/>
        </a:xfrm>
        <a:solidFill>
          <a:srgbClr val="FFFFFF"/>
        </a:solidFill>
      </xdr:grpSpPr>
      <xdr:grpSp>
        <xdr:nvGrpSpPr>
          <xdr:cNvPr id="4" name="Group 13"/>
          <xdr:cNvGrpSpPr>
            <a:grpSpLocks/>
          </xdr:cNvGrpSpPr>
        </xdr:nvGrpSpPr>
        <xdr:grpSpPr>
          <a:xfrm>
            <a:off x="330" y="437"/>
            <a:ext cx="20" cy="20"/>
            <a:chOff x="400" y="430"/>
            <a:chExt cx="20" cy="20"/>
          </a:xfrm>
          <a:solidFill>
            <a:srgbClr val="FFFFFF"/>
          </a:solidFill>
        </xdr:grpSpPr>
        <xdr:sp>
          <xdr:nvSpPr>
            <xdr:cNvPr id="5" name="Oval 11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solidFill>
              <a:srgbClr val="FF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12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Rectangle 14"/>
          <xdr:cNvSpPr>
            <a:spLocks/>
          </xdr:cNvSpPr>
        </xdr:nvSpPr>
        <xdr:spPr>
          <a:xfrm>
            <a:off x="335" y="436"/>
            <a:ext cx="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+</a:t>
            </a:r>
          </a:p>
        </xdr:txBody>
      </xdr:sp>
    </xdr:grpSp>
    <xdr:clientData/>
  </xdr:twoCellAnchor>
  <xdr:twoCellAnchor>
    <xdr:from>
      <xdr:col>9</xdr:col>
      <xdr:colOff>85725</xdr:colOff>
      <xdr:row>16</xdr:row>
      <xdr:rowOff>28575</xdr:rowOff>
    </xdr:from>
    <xdr:to>
      <xdr:col>12</xdr:col>
      <xdr:colOff>285750</xdr:colOff>
      <xdr:row>19</xdr:row>
      <xdr:rowOff>133350</xdr:rowOff>
    </xdr:to>
    <xdr:grpSp>
      <xdr:nvGrpSpPr>
        <xdr:cNvPr id="8" name="Group 89"/>
        <xdr:cNvGrpSpPr>
          <a:grpSpLocks/>
        </xdr:cNvGrpSpPr>
      </xdr:nvGrpSpPr>
      <xdr:grpSpPr>
        <a:xfrm>
          <a:off x="4829175" y="2905125"/>
          <a:ext cx="2028825" cy="590550"/>
          <a:chOff x="507" y="299"/>
          <a:chExt cx="213" cy="62"/>
        </a:xfrm>
        <a:solidFill>
          <a:srgbClr val="FFFFFF"/>
        </a:solidFill>
      </xdr:grpSpPr>
      <xdr:grpSp>
        <xdr:nvGrpSpPr>
          <xdr:cNvPr id="9" name="Group 49"/>
          <xdr:cNvGrpSpPr>
            <a:grpSpLocks/>
          </xdr:cNvGrpSpPr>
        </xdr:nvGrpSpPr>
        <xdr:grpSpPr>
          <a:xfrm>
            <a:off x="606" y="338"/>
            <a:ext cx="20" cy="23"/>
            <a:chOff x="607" y="428"/>
            <a:chExt cx="20" cy="23"/>
          </a:xfrm>
          <a:solidFill>
            <a:srgbClr val="FFFFFF"/>
          </a:solidFill>
        </xdr:grpSpPr>
        <xdr:grpSp>
          <xdr:nvGrpSpPr>
            <xdr:cNvPr id="10" name="Group 18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11" name="Oval 16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Oval 17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3" name="Rectangle 19"/>
            <xdr:cNvSpPr>
              <a:spLocks/>
            </xdr:cNvSpPr>
          </xdr:nvSpPr>
          <xdr:spPr>
            <a:xfrm>
              <a:off x="615" y="431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sp>
          <xdr:nvSpPr>
            <xdr:cNvPr id="14" name="Rectangle 20"/>
            <xdr:cNvSpPr>
              <a:spLocks/>
            </xdr:cNvSpPr>
          </xdr:nvSpPr>
          <xdr:spPr>
            <a:xfrm>
              <a:off x="615" y="431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grpSp>
          <xdr:nvGrpSpPr>
            <xdr:cNvPr id="15" name="Group 23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16" name="Oval 21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Oval 22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" name="Rectangle 24"/>
            <xdr:cNvSpPr>
              <a:spLocks/>
            </xdr:cNvSpPr>
          </xdr:nvSpPr>
          <xdr:spPr>
            <a:xfrm>
              <a:off x="614" y="428"/>
              <a:ext cx="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</xdr:grpSp>
      <xdr:sp>
        <xdr:nvSpPr>
          <xdr:cNvPr id="19" name="Rectangle 26"/>
          <xdr:cNvSpPr>
            <a:spLocks/>
          </xdr:cNvSpPr>
        </xdr:nvSpPr>
        <xdr:spPr>
          <a:xfrm>
            <a:off x="507" y="299"/>
            <a:ext cx="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Force</a:t>
            </a:r>
          </a:p>
        </xdr:txBody>
      </xdr:sp>
      <xdr:sp>
        <xdr:nvSpPr>
          <xdr:cNvPr id="20" name="Rectangle 31"/>
          <xdr:cNvSpPr>
            <a:spLocks/>
          </xdr:cNvSpPr>
        </xdr:nvSpPr>
        <xdr:spPr>
          <a:xfrm>
            <a:off x="650" y="299"/>
            <a:ext cx="7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Force</a:t>
            </a:r>
          </a:p>
        </xdr:txBody>
      </xdr:sp>
      <xdr:grpSp>
        <xdr:nvGrpSpPr>
          <xdr:cNvPr id="21" name="Group 65"/>
          <xdr:cNvGrpSpPr>
            <a:grpSpLocks/>
          </xdr:cNvGrpSpPr>
        </xdr:nvGrpSpPr>
        <xdr:grpSpPr>
          <a:xfrm>
            <a:off x="514" y="321"/>
            <a:ext cx="204" cy="0"/>
            <a:chOff x="522" y="469"/>
            <a:chExt cx="204" cy="0"/>
          </a:xfrm>
          <a:solidFill>
            <a:srgbClr val="FFFFFF"/>
          </a:solidFill>
        </xdr:grpSpPr>
        <xdr:sp>
          <xdr:nvSpPr>
            <xdr:cNvPr id="22" name="Line 53"/>
            <xdr:cNvSpPr>
              <a:spLocks/>
            </xdr:cNvSpPr>
          </xdr:nvSpPr>
          <xdr:spPr>
            <a:xfrm flipV="1">
              <a:off x="624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oval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64"/>
            <xdr:cNvSpPr>
              <a:spLocks/>
            </xdr:cNvSpPr>
          </xdr:nvSpPr>
          <xdr:spPr>
            <a:xfrm flipV="1">
              <a:off x="522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triangl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361950</xdr:colOff>
      <xdr:row>22</xdr:row>
      <xdr:rowOff>66675</xdr:rowOff>
    </xdr:from>
    <xdr:to>
      <xdr:col>15</xdr:col>
      <xdr:colOff>200025</xdr:colOff>
      <xdr:row>45</xdr:row>
      <xdr:rowOff>114300</xdr:rowOff>
    </xdr:to>
    <xdr:graphicFrame>
      <xdr:nvGraphicFramePr>
        <xdr:cNvPr id="24" name="Chart 67"/>
        <xdr:cNvGraphicFramePr/>
      </xdr:nvGraphicFramePr>
      <xdr:xfrm>
        <a:off x="2667000" y="3924300"/>
        <a:ext cx="5934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41</xdr:row>
      <xdr:rowOff>142875</xdr:rowOff>
    </xdr:from>
    <xdr:to>
      <xdr:col>6</xdr:col>
      <xdr:colOff>419100</xdr:colOff>
      <xdr:row>43</xdr:row>
      <xdr:rowOff>19050</xdr:rowOff>
    </xdr:to>
    <xdr:grpSp>
      <xdr:nvGrpSpPr>
        <xdr:cNvPr id="25" name="Group 68"/>
        <xdr:cNvGrpSpPr>
          <a:grpSpLocks/>
        </xdr:cNvGrpSpPr>
      </xdr:nvGrpSpPr>
      <xdr:grpSpPr>
        <a:xfrm>
          <a:off x="3143250" y="7286625"/>
          <a:ext cx="190500" cy="200025"/>
          <a:chOff x="330" y="436"/>
          <a:chExt cx="20" cy="21"/>
        </a:xfrm>
        <a:solidFill>
          <a:srgbClr val="FFFFFF"/>
        </a:solidFill>
      </xdr:grpSpPr>
      <xdr:grpSp>
        <xdr:nvGrpSpPr>
          <xdr:cNvPr id="26" name="Group 69"/>
          <xdr:cNvGrpSpPr>
            <a:grpSpLocks/>
          </xdr:cNvGrpSpPr>
        </xdr:nvGrpSpPr>
        <xdr:grpSpPr>
          <a:xfrm>
            <a:off x="330" y="437"/>
            <a:ext cx="20" cy="20"/>
            <a:chOff x="400" y="430"/>
            <a:chExt cx="20" cy="20"/>
          </a:xfrm>
          <a:solidFill>
            <a:srgbClr val="FFFFFF"/>
          </a:solidFill>
        </xdr:grpSpPr>
        <xdr:sp>
          <xdr:nvSpPr>
            <xdr:cNvPr id="27" name="Oval 70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solidFill>
              <a:srgbClr val="FF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71"/>
            <xdr:cNvSpPr>
              <a:spLocks/>
            </xdr:cNvSpPr>
          </xdr:nvSpPr>
          <xdr:spPr>
            <a:xfrm>
              <a:off x="400" y="430"/>
              <a:ext cx="20" cy="20"/>
            </a:xfrm>
            <a:prstGeom prst="ellipse">
              <a:avLst/>
            </a:prstGeom>
            <a:noFill/>
            <a:ln w="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Rectangle 72"/>
          <xdr:cNvSpPr>
            <a:spLocks/>
          </xdr:cNvSpPr>
        </xdr:nvSpPr>
        <xdr:spPr>
          <a:xfrm>
            <a:off x="335" y="436"/>
            <a:ext cx="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+</a:t>
            </a:r>
          </a:p>
        </xdr:txBody>
      </xdr:sp>
    </xdr:grpSp>
    <xdr:clientData/>
  </xdr:twoCellAnchor>
  <xdr:twoCellAnchor>
    <xdr:from>
      <xdr:col>9</xdr:col>
      <xdr:colOff>76200</xdr:colOff>
      <xdr:row>39</xdr:row>
      <xdr:rowOff>85725</xdr:rowOff>
    </xdr:from>
    <xdr:to>
      <xdr:col>12</xdr:col>
      <xdr:colOff>257175</xdr:colOff>
      <xdr:row>43</xdr:row>
      <xdr:rowOff>28575</xdr:rowOff>
    </xdr:to>
    <xdr:grpSp>
      <xdr:nvGrpSpPr>
        <xdr:cNvPr id="30" name="Group 90"/>
        <xdr:cNvGrpSpPr>
          <a:grpSpLocks/>
        </xdr:cNvGrpSpPr>
      </xdr:nvGrpSpPr>
      <xdr:grpSpPr>
        <a:xfrm>
          <a:off x="4819650" y="6905625"/>
          <a:ext cx="2009775" cy="590550"/>
          <a:chOff x="506" y="717"/>
          <a:chExt cx="211" cy="62"/>
        </a:xfrm>
        <a:solidFill>
          <a:srgbClr val="FFFFFF"/>
        </a:solidFill>
      </xdr:grpSpPr>
      <xdr:grpSp>
        <xdr:nvGrpSpPr>
          <xdr:cNvPr id="31" name="Group 73"/>
          <xdr:cNvGrpSpPr>
            <a:grpSpLocks/>
          </xdr:cNvGrpSpPr>
        </xdr:nvGrpSpPr>
        <xdr:grpSpPr>
          <a:xfrm>
            <a:off x="605" y="757"/>
            <a:ext cx="20" cy="22"/>
            <a:chOff x="607" y="428"/>
            <a:chExt cx="20" cy="22"/>
          </a:xfrm>
          <a:solidFill>
            <a:srgbClr val="FFFFFF"/>
          </a:solidFill>
        </xdr:grpSpPr>
        <xdr:grpSp>
          <xdr:nvGrpSpPr>
            <xdr:cNvPr id="32" name="Group 74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33" name="Oval 75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Oval 76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Rectangle 77"/>
            <xdr:cNvSpPr>
              <a:spLocks/>
            </xdr:cNvSpPr>
          </xdr:nvSpPr>
          <xdr:spPr>
            <a:xfrm>
              <a:off x="615" y="430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sp>
          <xdr:nvSpPr>
            <xdr:cNvPr id="36" name="Rectangle 78"/>
            <xdr:cNvSpPr>
              <a:spLocks/>
            </xdr:cNvSpPr>
          </xdr:nvSpPr>
          <xdr:spPr>
            <a:xfrm>
              <a:off x="615" y="430"/>
              <a:ext cx="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grpSp>
          <xdr:nvGrpSpPr>
            <xdr:cNvPr id="37" name="Group 79"/>
            <xdr:cNvGrpSpPr>
              <a:grpSpLocks/>
            </xdr:cNvGrpSpPr>
          </xdr:nvGrpSpPr>
          <xdr:grpSpPr>
            <a:xfrm>
              <a:off x="607" y="429"/>
              <a:ext cx="20" cy="20"/>
              <a:chOff x="511" y="430"/>
              <a:chExt cx="20" cy="20"/>
            </a:xfrm>
            <a:solidFill>
              <a:srgbClr val="FFFFFF"/>
            </a:solidFill>
          </xdr:grpSpPr>
          <xdr:sp>
            <xdr:nvSpPr>
              <xdr:cNvPr id="38" name="Oval 80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solidFill>
                <a:srgbClr val="FF0000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Oval 81"/>
              <xdr:cNvSpPr>
                <a:spLocks/>
              </xdr:cNvSpPr>
            </xdr:nvSpPr>
            <xdr:spPr>
              <a:xfrm>
                <a:off x="511" y="430"/>
                <a:ext cx="20" cy="20"/>
              </a:xfrm>
              <a:prstGeom prst="ellipse">
                <a:avLst/>
              </a:prstGeom>
              <a:noFill/>
              <a:ln w="0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" name="Rectangle 82"/>
            <xdr:cNvSpPr>
              <a:spLocks/>
            </xdr:cNvSpPr>
          </xdr:nvSpPr>
          <xdr:spPr>
            <a:xfrm>
              <a:off x="613" y="428"/>
              <a:ext cx="5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>
              <a:spAutoFit/>
            </a:bodyPr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-</a:t>
              </a:r>
            </a:p>
          </xdr:txBody>
        </xdr:sp>
      </xdr:grpSp>
      <xdr:sp>
        <xdr:nvSpPr>
          <xdr:cNvPr id="41" name="Rectangle 83"/>
          <xdr:cNvSpPr>
            <a:spLocks/>
          </xdr:cNvSpPr>
        </xdr:nvSpPr>
        <xdr:spPr>
          <a:xfrm>
            <a:off x="506" y="717"/>
            <a:ext cx="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Coulomb Force</a:t>
            </a:r>
          </a:p>
        </xdr:txBody>
      </xdr:sp>
      <xdr:sp>
        <xdr:nvSpPr>
          <xdr:cNvPr id="42" name="Rectangle 84"/>
          <xdr:cNvSpPr>
            <a:spLocks/>
          </xdr:cNvSpPr>
        </xdr:nvSpPr>
        <xdr:spPr>
          <a:xfrm>
            <a:off x="647" y="717"/>
            <a:ext cx="7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Force</a:t>
            </a:r>
          </a:p>
        </xdr:txBody>
      </xdr:sp>
      <xdr:grpSp>
        <xdr:nvGrpSpPr>
          <xdr:cNvPr id="43" name="Group 85"/>
          <xdr:cNvGrpSpPr>
            <a:grpSpLocks/>
          </xdr:cNvGrpSpPr>
        </xdr:nvGrpSpPr>
        <xdr:grpSpPr>
          <a:xfrm>
            <a:off x="513" y="740"/>
            <a:ext cx="204" cy="0"/>
            <a:chOff x="522" y="469"/>
            <a:chExt cx="204" cy="0"/>
          </a:xfrm>
          <a:solidFill>
            <a:srgbClr val="FFFFFF"/>
          </a:solidFill>
        </xdr:grpSpPr>
        <xdr:sp>
          <xdr:nvSpPr>
            <xdr:cNvPr id="44" name="Line 86"/>
            <xdr:cNvSpPr>
              <a:spLocks/>
            </xdr:cNvSpPr>
          </xdr:nvSpPr>
          <xdr:spPr>
            <a:xfrm flipV="1">
              <a:off x="624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oval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87"/>
            <xdr:cNvSpPr>
              <a:spLocks/>
            </xdr:cNvSpPr>
          </xdr:nvSpPr>
          <xdr:spPr>
            <a:xfrm flipV="1">
              <a:off x="522" y="469"/>
              <a:ext cx="102" cy="0"/>
            </a:xfrm>
            <a:prstGeom prst="line">
              <a:avLst/>
            </a:prstGeom>
            <a:noFill/>
            <a:ln w="31750" cmpd="sng">
              <a:solidFill>
                <a:srgbClr val="FF0000"/>
              </a:solidFill>
              <a:headEnd type="triangle"/>
              <a:tailEnd type="oval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581025</xdr:colOff>
      <xdr:row>37</xdr:row>
      <xdr:rowOff>66675</xdr:rowOff>
    </xdr:from>
    <xdr:to>
      <xdr:col>11</xdr:col>
      <xdr:colOff>419100</xdr:colOff>
      <xdr:row>37</xdr:row>
      <xdr:rowOff>66675</xdr:rowOff>
    </xdr:to>
    <xdr:grpSp>
      <xdr:nvGrpSpPr>
        <xdr:cNvPr id="46" name="Group 94"/>
        <xdr:cNvGrpSpPr>
          <a:grpSpLocks/>
        </xdr:cNvGrpSpPr>
      </xdr:nvGrpSpPr>
      <xdr:grpSpPr>
        <a:xfrm>
          <a:off x="5324475" y="6562725"/>
          <a:ext cx="1057275" cy="0"/>
          <a:chOff x="5330825" y="6594475"/>
          <a:chExt cx="1057275" cy="0"/>
        </a:xfrm>
        <a:solidFill>
          <a:srgbClr val="FFFFFF"/>
        </a:solidFill>
      </xdr:grpSpPr>
      <xdr:sp>
        <xdr:nvSpPr>
          <xdr:cNvPr id="47" name="Line 91"/>
          <xdr:cNvSpPr>
            <a:spLocks/>
          </xdr:cNvSpPr>
        </xdr:nvSpPr>
        <xdr:spPr>
          <a:xfrm>
            <a:off x="5330825" y="6594475"/>
            <a:ext cx="0" cy="0"/>
          </a:xfrm>
          <a:prstGeom prst="line">
            <a:avLst/>
          </a:prstGeom>
          <a:noFill/>
          <a:ln w="1587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93"/>
          <xdr:cNvSpPr>
            <a:spLocks/>
          </xdr:cNvSpPr>
        </xdr:nvSpPr>
        <xdr:spPr>
          <a:xfrm flipH="1">
            <a:off x="5330825" y="6594475"/>
            <a:ext cx="0" cy="0"/>
          </a:xfrm>
          <a:prstGeom prst="line">
            <a:avLst/>
          </a:prstGeom>
          <a:noFill/>
          <a:ln w="15875" cmpd="sng">
            <a:solidFill>
              <a:srgbClr val="FFFF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590550</xdr:colOff>
      <xdr:row>14</xdr:row>
      <xdr:rowOff>76200</xdr:rowOff>
    </xdr:from>
    <xdr:to>
      <xdr:col>10</xdr:col>
      <xdr:colOff>438150</xdr:colOff>
      <xdr:row>14</xdr:row>
      <xdr:rowOff>76200</xdr:rowOff>
    </xdr:to>
    <xdr:sp>
      <xdr:nvSpPr>
        <xdr:cNvPr id="49" name="Line 96"/>
        <xdr:cNvSpPr>
          <a:spLocks/>
        </xdr:cNvSpPr>
      </xdr:nvSpPr>
      <xdr:spPr>
        <a:xfrm flipH="1">
          <a:off x="5334000" y="2628900"/>
          <a:ext cx="4572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14</xdr:row>
      <xdr:rowOff>76200</xdr:rowOff>
    </xdr:from>
    <xdr:to>
      <xdr:col>11</xdr:col>
      <xdr:colOff>428625</xdr:colOff>
      <xdr:row>14</xdr:row>
      <xdr:rowOff>76200</xdr:rowOff>
    </xdr:to>
    <xdr:sp>
      <xdr:nvSpPr>
        <xdr:cNvPr id="50" name="Line 97"/>
        <xdr:cNvSpPr>
          <a:spLocks/>
        </xdr:cNvSpPr>
      </xdr:nvSpPr>
      <xdr:spPr>
        <a:xfrm>
          <a:off x="5934075" y="2628900"/>
          <a:ext cx="457200" cy="0"/>
        </a:xfrm>
        <a:prstGeom prst="line">
          <a:avLst/>
        </a:prstGeom>
        <a:noFill/>
        <a:ln w="1587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zoomScale="90" zoomScaleNormal="90" zoomScalePageLayoutView="0" workbookViewId="0" topLeftCell="A1">
      <selection activeCell="W37" sqref="W37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5.8515625" style="0" customWidth="1"/>
    <col min="4" max="4" width="6.8515625" style="0" customWidth="1"/>
  </cols>
  <sheetData>
    <row r="2" spans="1:3" ht="15.75">
      <c r="A2" s="11" t="s">
        <v>5</v>
      </c>
      <c r="B2">
        <v>1</v>
      </c>
      <c r="C2" t="s">
        <v>3</v>
      </c>
    </row>
    <row r="3" spans="1:3" ht="15.75">
      <c r="A3" s="11" t="s">
        <v>6</v>
      </c>
      <c r="B3">
        <v>1</v>
      </c>
      <c r="C3" t="s">
        <v>3</v>
      </c>
    </row>
    <row r="4" ht="12.75">
      <c r="A4" s="11"/>
    </row>
    <row r="5" spans="1:2" ht="15.75">
      <c r="A5" s="11" t="s">
        <v>7</v>
      </c>
      <c r="B5">
        <v>0.01</v>
      </c>
    </row>
    <row r="6" ht="13.5" thickBot="1"/>
    <row r="7" spans="1:4" s="1" customFormat="1" ht="25.5">
      <c r="A7" s="15" t="s">
        <v>0</v>
      </c>
      <c r="B7" s="16" t="s">
        <v>1</v>
      </c>
      <c r="C7" s="16" t="s">
        <v>2</v>
      </c>
      <c r="D7" s="17" t="s">
        <v>4</v>
      </c>
    </row>
    <row r="8" spans="1:4" s="1" customFormat="1" ht="12.75">
      <c r="A8" s="12"/>
      <c r="B8" s="13"/>
      <c r="C8" s="13"/>
      <c r="D8" s="14"/>
    </row>
    <row r="9" spans="1:4" ht="12.75">
      <c r="A9" s="2">
        <v>0.1</v>
      </c>
      <c r="B9" s="3">
        <f>$B$2*$B$3/(A9)^2</f>
        <v>99.99999999999999</v>
      </c>
      <c r="C9" s="4"/>
      <c r="D9" s="5"/>
    </row>
    <row r="10" spans="1:4" ht="12.75">
      <c r="A10" s="2">
        <v>0.3</v>
      </c>
      <c r="B10" s="3">
        <f aca="true" t="shared" si="0" ref="B10:B22">$B$2*$B$3/(A10)^2</f>
        <v>11.11111111111111</v>
      </c>
      <c r="C10" s="4"/>
      <c r="D10" s="5"/>
    </row>
    <row r="11" spans="1:4" ht="12.75">
      <c r="A11" s="2">
        <v>1</v>
      </c>
      <c r="B11" s="3">
        <f t="shared" si="0"/>
        <v>1</v>
      </c>
      <c r="C11" s="4">
        <f>-$B$5*(A11-$A$15)-$B$15</f>
        <v>0</v>
      </c>
      <c r="D11" s="6">
        <f>B11+C11</f>
        <v>1</v>
      </c>
    </row>
    <row r="12" spans="1:4" ht="12.75">
      <c r="A12" s="2">
        <v>2</v>
      </c>
      <c r="B12" s="3">
        <f t="shared" si="0"/>
        <v>0.25</v>
      </c>
      <c r="C12" s="4">
        <f aca="true" t="shared" si="1" ref="C12:C20">-$B$5*(A12-$A$15)-$B$15</f>
        <v>-0.010000000000000002</v>
      </c>
      <c r="D12" s="6">
        <f aca="true" t="shared" si="2" ref="D12:D20">B12+C12</f>
        <v>0.24</v>
      </c>
    </row>
    <row r="13" spans="1:4" ht="12.75">
      <c r="A13" s="2">
        <v>3</v>
      </c>
      <c r="B13" s="3">
        <f t="shared" si="0"/>
        <v>0.1111111111111111</v>
      </c>
      <c r="C13" s="4">
        <f t="shared" si="1"/>
        <v>-0.02</v>
      </c>
      <c r="D13" s="6">
        <f t="shared" si="2"/>
        <v>0.0911111111111111</v>
      </c>
    </row>
    <row r="14" spans="1:4" ht="12.75">
      <c r="A14" s="2">
        <v>4</v>
      </c>
      <c r="B14" s="3">
        <f t="shared" si="0"/>
        <v>0.0625</v>
      </c>
      <c r="C14" s="4">
        <f t="shared" si="1"/>
        <v>-0.03</v>
      </c>
      <c r="D14" s="6">
        <f t="shared" si="2"/>
        <v>0.0325</v>
      </c>
    </row>
    <row r="15" spans="1:5" ht="12.75">
      <c r="A15" s="18">
        <v>5</v>
      </c>
      <c r="B15" s="19">
        <f t="shared" si="0"/>
        <v>0.04</v>
      </c>
      <c r="C15" s="20">
        <f>-$B$5*(A15-$A$15)-$B$15</f>
        <v>-0.04</v>
      </c>
      <c r="D15" s="21">
        <f t="shared" si="2"/>
        <v>0</v>
      </c>
      <c r="E15" t="s">
        <v>8</v>
      </c>
    </row>
    <row r="16" spans="1:4" ht="12.75">
      <c r="A16" s="2">
        <v>6</v>
      </c>
      <c r="B16" s="3">
        <f t="shared" si="0"/>
        <v>0.027777777777777776</v>
      </c>
      <c r="C16" s="4">
        <f t="shared" si="1"/>
        <v>-0.05</v>
      </c>
      <c r="D16" s="6">
        <f t="shared" si="2"/>
        <v>-0.022222222222222227</v>
      </c>
    </row>
    <row r="17" spans="1:4" ht="12.75">
      <c r="A17" s="2">
        <v>7</v>
      </c>
      <c r="B17" s="3">
        <f t="shared" si="0"/>
        <v>0.02040816326530612</v>
      </c>
      <c r="C17" s="4">
        <f t="shared" si="1"/>
        <v>-0.06</v>
      </c>
      <c r="D17" s="6">
        <f t="shared" si="2"/>
        <v>-0.03959183673469388</v>
      </c>
    </row>
    <row r="18" spans="1:4" ht="12.75">
      <c r="A18" s="2">
        <v>8</v>
      </c>
      <c r="B18" s="3">
        <f t="shared" si="0"/>
        <v>0.015625</v>
      </c>
      <c r="C18" s="4">
        <f t="shared" si="1"/>
        <v>-0.07</v>
      </c>
      <c r="D18" s="6">
        <f t="shared" si="2"/>
        <v>-0.05437500000000001</v>
      </c>
    </row>
    <row r="19" spans="1:4" ht="12.75">
      <c r="A19" s="2">
        <v>9</v>
      </c>
      <c r="B19" s="3">
        <f t="shared" si="0"/>
        <v>0.012345679012345678</v>
      </c>
      <c r="C19" s="4">
        <f t="shared" si="1"/>
        <v>-0.08</v>
      </c>
      <c r="D19" s="6">
        <f t="shared" si="2"/>
        <v>-0.06765432098765432</v>
      </c>
    </row>
    <row r="20" spans="1:4" ht="12.75">
      <c r="A20" s="2">
        <v>10</v>
      </c>
      <c r="B20" s="3">
        <f t="shared" si="0"/>
        <v>0.01</v>
      </c>
      <c r="C20" s="4">
        <f t="shared" si="1"/>
        <v>-0.09</v>
      </c>
      <c r="D20" s="6">
        <f t="shared" si="2"/>
        <v>-0.08</v>
      </c>
    </row>
    <row r="21" spans="1:4" ht="12.75">
      <c r="A21" s="2">
        <v>30</v>
      </c>
      <c r="B21" s="3">
        <f t="shared" si="0"/>
        <v>0.0011111111111111111</v>
      </c>
      <c r="C21" s="4"/>
      <c r="D21" s="5"/>
    </row>
    <row r="22" spans="1:4" ht="13.5" thickBot="1">
      <c r="A22" s="7">
        <v>100</v>
      </c>
      <c r="B22" s="8">
        <f t="shared" si="0"/>
        <v>0.0001</v>
      </c>
      <c r="C22" s="9"/>
      <c r="D22" s="10"/>
    </row>
    <row r="26" ht="12.75">
      <c r="A26" s="11"/>
    </row>
    <row r="27" spans="1:2" ht="15.75">
      <c r="A27" s="11" t="s">
        <v>7</v>
      </c>
      <c r="B27">
        <v>0.05</v>
      </c>
    </row>
    <row r="28" ht="13.5" thickBot="1"/>
    <row r="29" spans="1:5" ht="25.5">
      <c r="A29" s="15" t="s">
        <v>0</v>
      </c>
      <c r="B29" s="16" t="s">
        <v>1</v>
      </c>
      <c r="C29" s="16" t="s">
        <v>2</v>
      </c>
      <c r="D29" s="17" t="s">
        <v>4</v>
      </c>
      <c r="E29" s="1"/>
    </row>
    <row r="30" spans="1:5" ht="12.75">
      <c r="A30" s="12"/>
      <c r="B30" s="13"/>
      <c r="C30" s="13"/>
      <c r="D30" s="14"/>
      <c r="E30" s="1"/>
    </row>
    <row r="31" spans="1:4" ht="12.75">
      <c r="A31" s="2">
        <v>0.1</v>
      </c>
      <c r="B31" s="3">
        <f>$B$2*$B$3/(A31)^2</f>
        <v>99.99999999999999</v>
      </c>
      <c r="C31" s="4"/>
      <c r="D31" s="5"/>
    </row>
    <row r="32" spans="1:4" ht="12.75">
      <c r="A32" s="2">
        <v>0.3</v>
      </c>
      <c r="B32" s="3">
        <f aca="true" t="shared" si="3" ref="B32:B44">$B$2*$B$3/(A32)^2</f>
        <v>11.11111111111111</v>
      </c>
      <c r="C32" s="4"/>
      <c r="D32" s="5"/>
    </row>
    <row r="33" spans="1:4" ht="12.75">
      <c r="A33" s="2">
        <v>1</v>
      </c>
      <c r="B33" s="3">
        <f t="shared" si="3"/>
        <v>1</v>
      </c>
      <c r="C33" s="22">
        <f aca="true" t="shared" si="4" ref="C33:C42">-$B$27*(A33-$A$37)-$B$37</f>
        <v>0.16</v>
      </c>
      <c r="D33" s="6">
        <f>B33+C33</f>
        <v>1.16</v>
      </c>
    </row>
    <row r="34" spans="1:4" ht="12.75">
      <c r="A34" s="2">
        <v>2</v>
      </c>
      <c r="B34" s="3">
        <f t="shared" si="3"/>
        <v>0.25</v>
      </c>
      <c r="C34" s="22">
        <f t="shared" si="4"/>
        <v>0.11000000000000001</v>
      </c>
      <c r="D34" s="6">
        <f aca="true" t="shared" si="5" ref="D34:D42">B34+C34</f>
        <v>0.36</v>
      </c>
    </row>
    <row r="35" spans="1:4" ht="12.75">
      <c r="A35" s="2">
        <v>3</v>
      </c>
      <c r="B35" s="3">
        <f t="shared" si="3"/>
        <v>0.1111111111111111</v>
      </c>
      <c r="C35" s="22">
        <f t="shared" si="4"/>
        <v>0.060000000000000005</v>
      </c>
      <c r="D35" s="6">
        <f t="shared" si="5"/>
        <v>0.1711111111111111</v>
      </c>
    </row>
    <row r="36" spans="1:4" ht="12.75">
      <c r="A36" s="2">
        <v>4</v>
      </c>
      <c r="B36" s="3">
        <f t="shared" si="3"/>
        <v>0.0625</v>
      </c>
      <c r="C36" s="22">
        <f t="shared" si="4"/>
        <v>0.010000000000000002</v>
      </c>
      <c r="D36" s="6">
        <f t="shared" si="5"/>
        <v>0.07250000000000001</v>
      </c>
    </row>
    <row r="37" spans="1:5" ht="12.75">
      <c r="A37" s="18">
        <v>5</v>
      </c>
      <c r="B37" s="19">
        <f t="shared" si="3"/>
        <v>0.04</v>
      </c>
      <c r="C37" s="20">
        <f t="shared" si="4"/>
        <v>-0.04</v>
      </c>
      <c r="D37" s="21">
        <f t="shared" si="5"/>
        <v>0</v>
      </c>
      <c r="E37" t="s">
        <v>8</v>
      </c>
    </row>
    <row r="38" spans="1:4" ht="12.75">
      <c r="A38" s="2">
        <v>6</v>
      </c>
      <c r="B38" s="3">
        <f t="shared" si="3"/>
        <v>0.027777777777777776</v>
      </c>
      <c r="C38" s="22">
        <f t="shared" si="4"/>
        <v>-0.09</v>
      </c>
      <c r="D38" s="6">
        <f t="shared" si="5"/>
        <v>-0.06222222222222222</v>
      </c>
    </row>
    <row r="39" spans="1:4" ht="12.75">
      <c r="A39" s="2">
        <v>7</v>
      </c>
      <c r="B39" s="3">
        <f t="shared" si="3"/>
        <v>0.02040816326530612</v>
      </c>
      <c r="C39" s="22">
        <f t="shared" si="4"/>
        <v>-0.14</v>
      </c>
      <c r="D39" s="6">
        <f t="shared" si="5"/>
        <v>-0.1195918367346939</v>
      </c>
    </row>
    <row r="40" spans="1:4" ht="12.75">
      <c r="A40" s="2">
        <v>8</v>
      </c>
      <c r="B40" s="3">
        <f t="shared" si="3"/>
        <v>0.015625</v>
      </c>
      <c r="C40" s="22">
        <f t="shared" si="4"/>
        <v>-0.19000000000000003</v>
      </c>
      <c r="D40" s="6">
        <f t="shared" si="5"/>
        <v>-0.17437500000000003</v>
      </c>
    </row>
    <row r="41" spans="1:4" ht="12.75">
      <c r="A41" s="2">
        <v>9</v>
      </c>
      <c r="B41" s="3">
        <f t="shared" si="3"/>
        <v>0.012345679012345678</v>
      </c>
      <c r="C41" s="22">
        <f t="shared" si="4"/>
        <v>-0.24000000000000002</v>
      </c>
      <c r="D41" s="6">
        <f t="shared" si="5"/>
        <v>-0.22765432098765434</v>
      </c>
    </row>
    <row r="42" spans="1:4" ht="12.75">
      <c r="A42" s="2">
        <v>10</v>
      </c>
      <c r="B42" s="3">
        <f t="shared" si="3"/>
        <v>0.01</v>
      </c>
      <c r="C42" s="22">
        <f t="shared" si="4"/>
        <v>-0.29</v>
      </c>
      <c r="D42" s="6">
        <f t="shared" si="5"/>
        <v>-0.27999999999999997</v>
      </c>
    </row>
    <row r="43" spans="1:4" ht="12.75">
      <c r="A43" s="2">
        <v>30</v>
      </c>
      <c r="B43" s="3">
        <f t="shared" si="3"/>
        <v>0.0011111111111111111</v>
      </c>
      <c r="C43" s="4"/>
      <c r="D43" s="5"/>
    </row>
    <row r="44" spans="1:4" ht="13.5" thickBot="1">
      <c r="A44" s="7">
        <v>100</v>
      </c>
      <c r="B44" s="8">
        <f t="shared" si="3"/>
        <v>0.0001</v>
      </c>
      <c r="C44" s="9"/>
      <c r="D44" s="10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tabSelected="1" zoomScale="75" zoomScaleNormal="75" zoomScalePageLayoutView="0" workbookViewId="0" topLeftCell="A1">
      <selection activeCell="A1" sqref="A1:P47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5.8515625" style="0" customWidth="1"/>
    <col min="4" max="4" width="6.8515625" style="0" customWidth="1"/>
  </cols>
  <sheetData>
    <row r="2" spans="1:3" ht="15.75">
      <c r="A2" s="11" t="s">
        <v>5</v>
      </c>
      <c r="B2">
        <v>-1</v>
      </c>
      <c r="C2" t="s">
        <v>3</v>
      </c>
    </row>
    <row r="3" spans="1:3" ht="15.75">
      <c r="A3" s="11" t="s">
        <v>6</v>
      </c>
      <c r="B3">
        <v>1</v>
      </c>
      <c r="C3" t="s">
        <v>3</v>
      </c>
    </row>
    <row r="4" ht="12.75">
      <c r="A4" s="11"/>
    </row>
    <row r="5" spans="1:2" ht="15.75">
      <c r="A5" s="11" t="s">
        <v>7</v>
      </c>
      <c r="B5">
        <v>0.01</v>
      </c>
    </row>
    <row r="6" ht="13.5" thickBot="1"/>
    <row r="7" spans="1:4" s="1" customFormat="1" ht="25.5">
      <c r="A7" s="15" t="s">
        <v>0</v>
      </c>
      <c r="B7" s="16" t="s">
        <v>1</v>
      </c>
      <c r="C7" s="16" t="s">
        <v>2</v>
      </c>
      <c r="D7" s="17" t="s">
        <v>4</v>
      </c>
    </row>
    <row r="8" spans="1:4" s="1" customFormat="1" ht="12.75">
      <c r="A8" s="12"/>
      <c r="B8" s="13"/>
      <c r="C8" s="13"/>
      <c r="D8" s="14"/>
    </row>
    <row r="9" spans="1:4" ht="12.75">
      <c r="A9" s="2">
        <v>0.1</v>
      </c>
      <c r="B9" s="3">
        <f>$B$2*$B$3/(A9)^2</f>
        <v>-99.99999999999999</v>
      </c>
      <c r="C9" s="4"/>
      <c r="D9" s="5"/>
    </row>
    <row r="10" spans="1:4" ht="12.75">
      <c r="A10" s="2">
        <v>0.3</v>
      </c>
      <c r="B10" s="3">
        <f aca="true" t="shared" si="0" ref="B10:B22">$B$2*$B$3/(A10)^2</f>
        <v>-11.11111111111111</v>
      </c>
      <c r="C10" s="4"/>
      <c r="D10" s="5"/>
    </row>
    <row r="11" spans="1:4" ht="12.75">
      <c r="A11" s="2">
        <v>1</v>
      </c>
      <c r="B11" s="3">
        <f t="shared" si="0"/>
        <v>-1</v>
      </c>
      <c r="C11" s="4">
        <f>-$B$5*(A11-$A$15)-$B$15</f>
        <v>0.08</v>
      </c>
      <c r="D11" s="6">
        <f>B11+C11</f>
        <v>-0.92</v>
      </c>
    </row>
    <row r="12" spans="1:4" ht="12.75">
      <c r="A12" s="2">
        <v>2</v>
      </c>
      <c r="B12" s="3">
        <f t="shared" si="0"/>
        <v>-0.25</v>
      </c>
      <c r="C12" s="4">
        <f aca="true" t="shared" si="1" ref="C12:C20">-$B$5*(A12-$A$15)-$B$15</f>
        <v>0.07</v>
      </c>
      <c r="D12" s="6">
        <f aca="true" t="shared" si="2" ref="D12:D20">B12+C12</f>
        <v>-0.18</v>
      </c>
    </row>
    <row r="13" spans="1:4" ht="12.75">
      <c r="A13" s="2">
        <v>3</v>
      </c>
      <c r="B13" s="3">
        <f t="shared" si="0"/>
        <v>-0.1111111111111111</v>
      </c>
      <c r="C13" s="4">
        <f t="shared" si="1"/>
        <v>0.06</v>
      </c>
      <c r="D13" s="6">
        <f t="shared" si="2"/>
        <v>-0.05111111111111111</v>
      </c>
    </row>
    <row r="14" spans="1:4" ht="12.75">
      <c r="A14" s="2">
        <v>4</v>
      </c>
      <c r="B14" s="3">
        <f t="shared" si="0"/>
        <v>-0.0625</v>
      </c>
      <c r="C14" s="4">
        <f t="shared" si="1"/>
        <v>0.05</v>
      </c>
      <c r="D14" s="6">
        <f t="shared" si="2"/>
        <v>-0.012499999999999997</v>
      </c>
    </row>
    <row r="15" spans="1:5" ht="12.75">
      <c r="A15" s="18">
        <v>5</v>
      </c>
      <c r="B15" s="19">
        <f t="shared" si="0"/>
        <v>-0.04</v>
      </c>
      <c r="C15" s="20">
        <f>-$B$5*(A15-$A$15)-$B$15</f>
        <v>0.04</v>
      </c>
      <c r="D15" s="21">
        <f t="shared" si="2"/>
        <v>0</v>
      </c>
      <c r="E15" t="s">
        <v>8</v>
      </c>
    </row>
    <row r="16" spans="1:4" ht="12.75">
      <c r="A16" s="2">
        <v>6</v>
      </c>
      <c r="B16" s="3">
        <f t="shared" si="0"/>
        <v>-0.027777777777777776</v>
      </c>
      <c r="C16" s="4">
        <f t="shared" si="1"/>
        <v>0.03</v>
      </c>
      <c r="D16" s="6">
        <f t="shared" si="2"/>
        <v>0.0022222222222222227</v>
      </c>
    </row>
    <row r="17" spans="1:4" ht="12.75">
      <c r="A17" s="2">
        <v>7</v>
      </c>
      <c r="B17" s="3">
        <f t="shared" si="0"/>
        <v>-0.02040816326530612</v>
      </c>
      <c r="C17" s="4">
        <f t="shared" si="1"/>
        <v>0.02</v>
      </c>
      <c r="D17" s="6">
        <f t="shared" si="2"/>
        <v>-0.0004081632653061204</v>
      </c>
    </row>
    <row r="18" spans="1:4" ht="12.75">
      <c r="A18" s="2">
        <v>8</v>
      </c>
      <c r="B18" s="3">
        <f t="shared" si="0"/>
        <v>-0.015625</v>
      </c>
      <c r="C18" s="4">
        <f t="shared" si="1"/>
        <v>0.010000000000000002</v>
      </c>
      <c r="D18" s="6">
        <f t="shared" si="2"/>
        <v>-0.005624999999999998</v>
      </c>
    </row>
    <row r="19" spans="1:4" ht="12.75">
      <c r="A19" s="2">
        <v>9</v>
      </c>
      <c r="B19" s="3">
        <f t="shared" si="0"/>
        <v>-0.012345679012345678</v>
      </c>
      <c r="C19" s="4">
        <f t="shared" si="1"/>
        <v>0</v>
      </c>
      <c r="D19" s="6">
        <f t="shared" si="2"/>
        <v>-0.012345679012345678</v>
      </c>
    </row>
    <row r="20" spans="1:4" ht="12.75">
      <c r="A20" s="2">
        <v>10</v>
      </c>
      <c r="B20" s="3">
        <f t="shared" si="0"/>
        <v>-0.01</v>
      </c>
      <c r="C20" s="4">
        <f t="shared" si="1"/>
        <v>-0.010000000000000002</v>
      </c>
      <c r="D20" s="6">
        <f t="shared" si="2"/>
        <v>-0.020000000000000004</v>
      </c>
    </row>
    <row r="21" spans="1:4" ht="12.75">
      <c r="A21" s="2">
        <v>30</v>
      </c>
      <c r="B21" s="3">
        <f t="shared" si="0"/>
        <v>-0.0011111111111111111</v>
      </c>
      <c r="C21" s="4"/>
      <c r="D21" s="5"/>
    </row>
    <row r="22" spans="1:4" ht="13.5" thickBot="1">
      <c r="A22" s="7">
        <v>100</v>
      </c>
      <c r="B22" s="8">
        <f t="shared" si="0"/>
        <v>-0.0001</v>
      </c>
      <c r="C22" s="9"/>
      <c r="D22" s="10"/>
    </row>
    <row r="26" ht="12.75">
      <c r="A26" s="11"/>
    </row>
    <row r="27" spans="1:2" ht="15.75">
      <c r="A27" s="11" t="s">
        <v>7</v>
      </c>
      <c r="B27">
        <v>0.05</v>
      </c>
    </row>
    <row r="28" ht="13.5" thickBot="1"/>
    <row r="29" spans="1:5" ht="25.5">
      <c r="A29" s="15" t="s">
        <v>0</v>
      </c>
      <c r="B29" s="16" t="s">
        <v>1</v>
      </c>
      <c r="C29" s="16" t="s">
        <v>2</v>
      </c>
      <c r="D29" s="17" t="s">
        <v>4</v>
      </c>
      <c r="E29" s="1"/>
    </row>
    <row r="30" spans="1:5" ht="12.75">
      <c r="A30" s="12"/>
      <c r="B30" s="13"/>
      <c r="C30" s="13"/>
      <c r="D30" s="14"/>
      <c r="E30" s="1"/>
    </row>
    <row r="31" spans="1:4" ht="12.75">
      <c r="A31" s="2">
        <v>0.1</v>
      </c>
      <c r="B31" s="3">
        <f>$B$2*$B$3/(A31)^2</f>
        <v>-99.99999999999999</v>
      </c>
      <c r="C31" s="4"/>
      <c r="D31" s="5"/>
    </row>
    <row r="32" spans="1:4" ht="12.75">
      <c r="A32" s="2">
        <v>0.3</v>
      </c>
      <c r="B32" s="3">
        <f aca="true" t="shared" si="3" ref="B32:B44">$B$2*$B$3/(A32)^2</f>
        <v>-11.11111111111111</v>
      </c>
      <c r="C32" s="4"/>
      <c r="D32" s="5"/>
    </row>
    <row r="33" spans="1:4" ht="12.75">
      <c r="A33" s="2">
        <v>1</v>
      </c>
      <c r="B33" s="3">
        <f t="shared" si="3"/>
        <v>-1</v>
      </c>
      <c r="C33" s="22">
        <f aca="true" t="shared" si="4" ref="C33:C42">-$B$27*(A33-$A$37)-$B$37</f>
        <v>0.24000000000000002</v>
      </c>
      <c r="D33" s="6">
        <f>B33+C33</f>
        <v>-0.76</v>
      </c>
    </row>
    <row r="34" spans="1:4" ht="12.75">
      <c r="A34" s="2">
        <v>2</v>
      </c>
      <c r="B34" s="3">
        <f t="shared" si="3"/>
        <v>-0.25</v>
      </c>
      <c r="C34" s="22">
        <f t="shared" si="4"/>
        <v>0.19000000000000003</v>
      </c>
      <c r="D34" s="6">
        <f aca="true" t="shared" si="5" ref="D34:D42">B34+C34</f>
        <v>-0.05999999999999997</v>
      </c>
    </row>
    <row r="35" spans="1:4" ht="12.75">
      <c r="A35" s="2">
        <v>3</v>
      </c>
      <c r="B35" s="3">
        <f t="shared" si="3"/>
        <v>-0.1111111111111111</v>
      </c>
      <c r="C35" s="22">
        <f t="shared" si="4"/>
        <v>0.14</v>
      </c>
      <c r="D35" s="6">
        <f t="shared" si="5"/>
        <v>0.02888888888888891</v>
      </c>
    </row>
    <row r="36" spans="1:4" ht="12.75">
      <c r="A36" s="2">
        <v>4</v>
      </c>
      <c r="B36" s="3">
        <f t="shared" si="3"/>
        <v>-0.0625</v>
      </c>
      <c r="C36" s="22">
        <f t="shared" si="4"/>
        <v>0.09</v>
      </c>
      <c r="D36" s="6">
        <f t="shared" si="5"/>
        <v>0.027499999999999997</v>
      </c>
    </row>
    <row r="37" spans="1:5" ht="12.75">
      <c r="A37" s="18">
        <v>5</v>
      </c>
      <c r="B37" s="19">
        <f t="shared" si="3"/>
        <v>-0.04</v>
      </c>
      <c r="C37" s="20">
        <f t="shared" si="4"/>
        <v>0.04</v>
      </c>
      <c r="D37" s="21">
        <f t="shared" si="5"/>
        <v>0</v>
      </c>
      <c r="E37" t="s">
        <v>8</v>
      </c>
    </row>
    <row r="38" spans="1:4" ht="12.75">
      <c r="A38" s="2">
        <v>6</v>
      </c>
      <c r="B38" s="3">
        <f t="shared" si="3"/>
        <v>-0.027777777777777776</v>
      </c>
      <c r="C38" s="22">
        <f t="shared" si="4"/>
        <v>-0.010000000000000002</v>
      </c>
      <c r="D38" s="6">
        <f t="shared" si="5"/>
        <v>-0.03777777777777778</v>
      </c>
    </row>
    <row r="39" spans="1:4" ht="12.75">
      <c r="A39" s="2">
        <v>7</v>
      </c>
      <c r="B39" s="3">
        <f t="shared" si="3"/>
        <v>-0.02040816326530612</v>
      </c>
      <c r="C39" s="22">
        <f t="shared" si="4"/>
        <v>-0.060000000000000005</v>
      </c>
      <c r="D39" s="6">
        <f t="shared" si="5"/>
        <v>-0.08040816326530613</v>
      </c>
    </row>
    <row r="40" spans="1:4" ht="12.75">
      <c r="A40" s="2">
        <v>8</v>
      </c>
      <c r="B40" s="3">
        <f t="shared" si="3"/>
        <v>-0.015625</v>
      </c>
      <c r="C40" s="22">
        <f t="shared" si="4"/>
        <v>-0.11000000000000001</v>
      </c>
      <c r="D40" s="6">
        <f t="shared" si="5"/>
        <v>-0.12562500000000001</v>
      </c>
    </row>
    <row r="41" spans="1:4" ht="12.75">
      <c r="A41" s="2">
        <v>9</v>
      </c>
      <c r="B41" s="3">
        <f t="shared" si="3"/>
        <v>-0.012345679012345678</v>
      </c>
      <c r="C41" s="22">
        <f t="shared" si="4"/>
        <v>-0.16</v>
      </c>
      <c r="D41" s="6">
        <f t="shared" si="5"/>
        <v>-0.17234567901234568</v>
      </c>
    </row>
    <row r="42" spans="1:4" ht="12.75">
      <c r="A42" s="2">
        <v>10</v>
      </c>
      <c r="B42" s="3">
        <f t="shared" si="3"/>
        <v>-0.01</v>
      </c>
      <c r="C42" s="22">
        <f t="shared" si="4"/>
        <v>-0.21</v>
      </c>
      <c r="D42" s="6">
        <f t="shared" si="5"/>
        <v>-0.22</v>
      </c>
    </row>
    <row r="43" spans="1:4" ht="12.75">
      <c r="A43" s="2">
        <v>30</v>
      </c>
      <c r="B43" s="3">
        <f t="shared" si="3"/>
        <v>-0.0011111111111111111</v>
      </c>
      <c r="C43" s="4"/>
      <c r="D43" s="5"/>
    </row>
    <row r="44" spans="1:4" ht="13.5" thickBot="1">
      <c r="A44" s="7">
        <v>100</v>
      </c>
      <c r="B44" s="8">
        <f t="shared" si="3"/>
        <v>-0.0001</v>
      </c>
      <c r="C44" s="9"/>
      <c r="D44" s="10"/>
    </row>
  </sheetData>
  <sheetProtection/>
  <printOptions gridLines="1" horizontalCentered="1" verticalCentered="1"/>
  <pageMargins left="0.25" right="0.25" top="0.5" bottom="0.5" header="0.25" footer="0.25"/>
  <pageSetup fitToHeight="1" fitToWidth="1" horizontalDpi="300" verticalDpi="300" orientation="landscape" r:id="rId4"/>
  <headerFooter alignWithMargins="0">
    <oddHeader>&amp;C&amp;"Arial,Bold"&amp;14Stability of Coulomb - Torsion Spring System</oddHeader>
    <oddFooter>&amp;L&amp;Z&amp;F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Oklahama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cp:lastPrinted>2005-03-31T18:17:22Z</cp:lastPrinted>
  <dcterms:created xsi:type="dcterms:W3CDTF">2005-03-30T18:50:22Z</dcterms:created>
  <dcterms:modified xsi:type="dcterms:W3CDTF">2013-03-08T15:43:22Z</dcterms:modified>
  <cp:category/>
  <cp:version/>
  <cp:contentType/>
  <cp:contentStatus/>
</cp:coreProperties>
</file>